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86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<sst xmlns="http://schemas.openxmlformats.org/spreadsheetml/2006/main" count="92" uniqueCount="53">
  <si>
    <t>中华药港核心区教育培训、生活配套区项目石材报价单</t>
  </si>
  <si>
    <t>工程名称：中华药港核心区教育培训、生活配套区项目</t>
  </si>
  <si>
    <t>序号</t>
  </si>
  <si>
    <t>材料/设备名称</t>
  </si>
  <si>
    <t>规格/型号/品牌/其他要求</t>
  </si>
  <si>
    <t>单位</t>
  </si>
  <si>
    <t>预计采购数量</t>
  </si>
  <si>
    <t>含税单价最高限价（元）</t>
  </si>
  <si>
    <t>报价</t>
  </si>
  <si>
    <t>备注</t>
  </si>
  <si>
    <t>含税单价（元）</t>
  </si>
  <si>
    <t>含税合价（元)</t>
  </si>
  <si>
    <t>光面芝麻白花岗岩（立石）</t>
  </si>
  <si>
    <t>900*300*150mm，含弧形，防滑系数：水平面≥0.5；斜坡面≥0.8，纹理清晰自然，密度2.8g/cm3，硬度7级，吸水率＜0.2%，含倒角磨边</t>
  </si>
  <si>
    <t>m</t>
  </si>
  <si>
    <t>材料价，税率13%</t>
  </si>
  <si>
    <t>光面芝麻灰花岗岩（立石）</t>
  </si>
  <si>
    <t>1000*125*250mm，含弧形，防滑系数：水平面≥0.5；斜坡面≥0.8，纹理清晰自然，密度2.8g/cm3，硬度7级，吸水率＜0.2%，含倒角磨边</t>
  </si>
  <si>
    <t>光面芝麻灰花岗岩（平石）</t>
  </si>
  <si>
    <t>1000*300*80mm，含弧形，防滑系数：水平面≥0.5；斜坡面≥0.8，纹理清晰自然，密度2.8g/cm3，硬度7级，吸水率＜0.2%，含倒角磨边</t>
  </si>
  <si>
    <t>600*300*60mm，含弧形，防滑系数：水平面≥0.5；斜坡面≥0.8，纹理清晰自然，密度2.8g/cm3，硬度7级，吸水率＜0.2%，含倒角磨边</t>
  </si>
  <si>
    <t>芝麻黑花岗岩水洗荔枝面</t>
  </si>
  <si>
    <t>50mm厚，含异型石材，防滑系数：水平面≥0.5；斜坡面≥0.8，纹理清晰自然，密度2.8g/cm3，硬度7级，吸水率＜0.2%，含倒角磨边</t>
  </si>
  <si>
    <t>m2</t>
  </si>
  <si>
    <t>芝麻灰花岗岩水洗荔枝面</t>
  </si>
  <si>
    <t>芝麻白花岗岩水洗荔枝面</t>
  </si>
  <si>
    <t>芝麻灰花岗岩荔枝面</t>
  </si>
  <si>
    <t>100mm厚，防滑系数：水平面≥0.5；斜坡面≥0.8，纹理清晰自然，密度2.8g/cm3，硬度7级，吸水率＜0.2%，含倒角磨边</t>
  </si>
  <si>
    <t>光面花岗岩芝麻灰雨水口盖板</t>
  </si>
  <si>
    <t>290*590*80mm厚，20*160开槽，纹理清晰自然，密度2.8g/cm3，硬度7级，吸水率＜0.2%，含倒角磨边</t>
  </si>
  <si>
    <t>块</t>
  </si>
  <si>
    <t>30厚芝麻灰荔枝面花岗岩；3mm凹槽防滑条3道</t>
  </si>
  <si>
    <t>30mm厚，含异型石材，3mm凹槽防滑条3道，防滑系数：水平面≥0.5；斜坡面≥0.8，纹理清晰自然，密度2.8g/cm3，硬度7级，吸水率＜0.2%，含倒角磨边</t>
  </si>
  <si>
    <t>1000*150*200厚异形芝麻灰花岗岩荔枝面弧形</t>
  </si>
  <si>
    <t>1000*150*200mm，防滑系数：水平面≥0.5；斜坡面≥0.8，纹理清晰自然，密度2.8g/cm3，硬度7级，吸水率＜0.2%，含倒角磨边</t>
  </si>
  <si>
    <t>30厚芝麻白荔枝面花岗岩3mm凹槽防滑条3道</t>
  </si>
  <si>
    <t>花岗岩光面（黑金沙）</t>
  </si>
  <si>
    <t>60mm厚，防滑系数：水平面≥0.5；斜坡面≥0.8，纹理清晰自然，密度2.8g/cm3，硬度7级，吸水率＜0.2%，含倒角磨边</t>
  </si>
  <si>
    <t>100mm厚弧形定制，防滑系数：水平面≥0.5；斜坡面≥0.8，纹理清晰自然，密度2.8g/cm3，硬度7级，吸水率＜0.2%，含倒角磨边</t>
  </si>
  <si>
    <t>120厚250*600异型花岗岩光面（黑金沙）</t>
  </si>
  <si>
    <t>120mm厚250*600异型，纹理清晰自然，密度2.8g/cm3，硬度7级，吸水率＜0.2%，含倒角磨边</t>
  </si>
  <si>
    <t>20厚花岗岩光面（黑金沙）含弧形定制</t>
  </si>
  <si>
    <t>20mm厚，防滑系数：水平面≥0.5；斜坡面≥0.8，纹理清晰自然，密度2.8g/cm3，硬度7级，吸水率＜0.2%，含倒角磨边</t>
  </si>
  <si>
    <t>柱面弧形定制白麻花岗岩荔枝面</t>
  </si>
  <si>
    <t>边30mm厚，中间45厚，弧形定制，高度600mm，直径920~1720mm，外弧长宽度723~1351mm，根据现场情况综合考虑；吸水率 ≤ 0.6%；体积密度 ≥ 2.56 g/cm³；耐磨性 ≥ 25（1/cm³）</t>
  </si>
  <si>
    <t>合计</t>
  </si>
  <si>
    <t>大写：</t>
  </si>
  <si>
    <t>小写：</t>
  </si>
  <si>
    <t>自动汇总</t>
  </si>
  <si>
    <t xml:space="preserve">    报价单位（盖公章）：                  </t>
  </si>
  <si>
    <t xml:space="preserve">    联系人：</t>
  </si>
  <si>
    <t>电话：</t>
  </si>
  <si>
    <t>报价日期：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</si>
</sst>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7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8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6" fillId="0" borderId="0">
      <alignment vertical="center"/>
    </xf>
    <xf numFmtId="0" fontId="17" fillId="3" borderId="10">
      <alignment vertical="center"/>
    </xf>
    <xf numFmtId="0" fontId="18" fillId="4" borderId="11">
      <alignment vertical="center"/>
    </xf>
    <xf numFmtId="0" fontId="19" fillId="4" borderId="10">
      <alignment vertical="center"/>
    </xf>
    <xf numFmtId="0" fontId="20" fillId="5" borderId="12">
      <alignment vertical="center"/>
    </xf>
    <xf numFmtId="0" fontId="21" fillId="0" borderId="13">
      <alignment vertical="center"/>
    </xf>
    <xf numFmtId="0" fontId="22" fillId="0" borderId="14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28" fillId="0" borderId="0"/>
  </cellStyleXfs>
  <cellXfs count="31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176" fontId="5" fillId="0" borderId="5" xfId="49" applyNumberFormat="1" applyFont="1" applyFill="1" applyBorder="1" applyAlignment="1">
      <alignment horizontal="center" vertical="center" wrapText="1"/>
    </xf>
    <xf numFmtId="176" fontId="6" fillId="0" borderId="5" xfId="49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8"/>
  <sheetViews>
    <sheetView tabSelected="1" workbookViewId="0">
      <pane ySplit="4" topLeftCell="A20" activePane="bottomLeft" state="frozen"/>
      <selection/>
      <selection pane="bottomLeft" activeCell="L22" sqref="L22"/>
    </sheetView>
  </sheetViews>
  <sheetFormatPr defaultColWidth="9" defaultRowHeight="13.5"/>
  <cols>
    <col min="2" max="2" width="16.875" customWidth="1"/>
    <col min="3" max="3" width="21.2583333333333" style="3" customWidth="1"/>
    <col min="4" max="4" width="8.875" customWidth="1"/>
    <col min="5" max="5" width="9.375"/>
    <col min="6" max="6" width="12.125" customWidth="1"/>
    <col min="7" max="7" width="11.375" customWidth="1"/>
    <col min="8" max="8" width="11.7583333333333" customWidth="1"/>
    <col min="9" max="9" width="10.325" customWidth="1"/>
  </cols>
  <sheetData>
    <row r="1" ht="27" customHeight="1" spans="1:9">
      <c r="A1" s="4" t="s">
        <v>0</v>
      </c>
      <c r="B1" s="4"/>
      <c r="C1" s="5"/>
      <c r="D1" s="4"/>
      <c r="E1" s="4"/>
      <c r="F1" s="4"/>
      <c r="G1" s="4"/>
      <c r="H1" s="4"/>
      <c r="I1" s="4"/>
    </row>
    <row r="2" ht="27" customHeight="1" spans="1:9">
      <c r="A2" s="3" t="s">
        <v>1</v>
      </c>
      <c r="B2" s="3"/>
      <c r="D2" s="3"/>
      <c r="E2" s="3"/>
      <c r="F2" s="3"/>
      <c r="G2" s="3"/>
      <c r="H2" s="3"/>
      <c r="I2" s="3"/>
    </row>
    <row r="3" ht="26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/>
      <c r="I3" s="6" t="s">
        <v>9</v>
      </c>
    </row>
    <row r="4" ht="33" customHeight="1" spans="1:9">
      <c r="A4" s="9"/>
      <c r="B4" s="9"/>
      <c r="C4" s="9"/>
      <c r="D4" s="9"/>
      <c r="E4" s="9"/>
      <c r="F4" s="9"/>
      <c r="G4" s="10" t="s">
        <v>10</v>
      </c>
      <c r="H4" s="10" t="s">
        <v>11</v>
      </c>
      <c r="I4" s="9"/>
    </row>
    <row r="5" ht="94.5" spans="1:9">
      <c r="A5" s="11">
        <v>1</v>
      </c>
      <c r="B5" s="12" t="s">
        <v>12</v>
      </c>
      <c r="C5" s="12" t="s">
        <v>13</v>
      </c>
      <c r="D5" s="11" t="s">
        <v>14</v>
      </c>
      <c r="E5" s="13">
        <v>1529</v>
      </c>
      <c r="F5" s="13">
        <v>135</v>
      </c>
      <c r="G5" s="14"/>
      <c r="H5" s="15">
        <f>ROUND(E5*G5,2)</f>
        <v>0</v>
      </c>
      <c r="I5" s="10" t="s">
        <v>15</v>
      </c>
    </row>
    <row r="6" customFormat="1" ht="94.5" spans="1:9">
      <c r="A6" s="16">
        <v>2</v>
      </c>
      <c r="B6" s="12" t="s">
        <v>16</v>
      </c>
      <c r="C6" s="12" t="s">
        <v>17</v>
      </c>
      <c r="D6" s="16" t="s">
        <v>14</v>
      </c>
      <c r="E6" s="17">
        <v>618</v>
      </c>
      <c r="F6" s="17">
        <v>93</v>
      </c>
      <c r="G6" s="14"/>
      <c r="H6" s="15">
        <f t="shared" ref="H6:H22" si="0">ROUND(E6*G6,2)</f>
        <v>0</v>
      </c>
      <c r="I6" s="10" t="s">
        <v>15</v>
      </c>
    </row>
    <row r="7" customFormat="1" ht="94.5" spans="1:9">
      <c r="A7" s="16">
        <v>3</v>
      </c>
      <c r="B7" s="12" t="s">
        <v>18</v>
      </c>
      <c r="C7" s="12" t="s">
        <v>19</v>
      </c>
      <c r="D7" s="16" t="s">
        <v>14</v>
      </c>
      <c r="E7" s="17">
        <v>618</v>
      </c>
      <c r="F7" s="18">
        <v>72</v>
      </c>
      <c r="G7" s="14"/>
      <c r="H7" s="15">
        <f t="shared" si="0"/>
        <v>0</v>
      </c>
      <c r="I7" s="10" t="s">
        <v>15</v>
      </c>
    </row>
    <row r="8" customFormat="1" ht="94.5" spans="1:9">
      <c r="A8" s="11">
        <v>4</v>
      </c>
      <c r="B8" s="12" t="s">
        <v>18</v>
      </c>
      <c r="C8" s="12" t="s">
        <v>20</v>
      </c>
      <c r="D8" s="16" t="s">
        <v>14</v>
      </c>
      <c r="E8" s="17">
        <v>2505</v>
      </c>
      <c r="F8" s="17">
        <v>54</v>
      </c>
      <c r="G8" s="14"/>
      <c r="H8" s="15">
        <f t="shared" si="0"/>
        <v>0</v>
      </c>
      <c r="I8" s="10" t="s">
        <v>15</v>
      </c>
    </row>
    <row r="9" customFormat="1" ht="94.5" spans="1:9">
      <c r="A9" s="16">
        <v>5</v>
      </c>
      <c r="B9" s="12" t="s">
        <v>16</v>
      </c>
      <c r="C9" s="12" t="s">
        <v>13</v>
      </c>
      <c r="D9" s="16" t="s">
        <v>14</v>
      </c>
      <c r="E9" s="17">
        <v>2475</v>
      </c>
      <c r="F9" s="17">
        <v>135</v>
      </c>
      <c r="G9" s="14"/>
      <c r="H9" s="15">
        <f t="shared" si="0"/>
        <v>0</v>
      </c>
      <c r="I9" s="10" t="s">
        <v>15</v>
      </c>
    </row>
    <row r="10" customFormat="1" ht="94.5" spans="1:9">
      <c r="A10" s="16">
        <v>6</v>
      </c>
      <c r="B10" s="12" t="s">
        <v>21</v>
      </c>
      <c r="C10" s="12" t="s">
        <v>22</v>
      </c>
      <c r="D10" s="16" t="s">
        <v>23</v>
      </c>
      <c r="E10" s="17">
        <v>6740</v>
      </c>
      <c r="F10" s="18">
        <v>180</v>
      </c>
      <c r="G10" s="14"/>
      <c r="H10" s="15">
        <f t="shared" si="0"/>
        <v>0</v>
      </c>
      <c r="I10" s="10" t="s">
        <v>15</v>
      </c>
    </row>
    <row r="11" customFormat="1" ht="94.5" spans="1:9">
      <c r="A11" s="11">
        <v>7</v>
      </c>
      <c r="B11" s="12" t="s">
        <v>24</v>
      </c>
      <c r="C11" s="12" t="s">
        <v>22</v>
      </c>
      <c r="D11" s="16" t="s">
        <v>23</v>
      </c>
      <c r="E11" s="17">
        <v>3656</v>
      </c>
      <c r="F11" s="18">
        <v>180</v>
      </c>
      <c r="G11" s="14"/>
      <c r="H11" s="15">
        <f t="shared" si="0"/>
        <v>0</v>
      </c>
      <c r="I11" s="10" t="s">
        <v>15</v>
      </c>
    </row>
    <row r="12" customFormat="1" ht="94.5" spans="1:9">
      <c r="A12" s="16">
        <v>8</v>
      </c>
      <c r="B12" s="12" t="s">
        <v>25</v>
      </c>
      <c r="C12" s="12" t="s">
        <v>22</v>
      </c>
      <c r="D12" s="16" t="s">
        <v>23</v>
      </c>
      <c r="E12" s="17">
        <v>2803</v>
      </c>
      <c r="F12" s="18">
        <v>180</v>
      </c>
      <c r="G12" s="14"/>
      <c r="H12" s="15">
        <f t="shared" si="0"/>
        <v>0</v>
      </c>
      <c r="I12" s="10" t="s">
        <v>15</v>
      </c>
    </row>
    <row r="13" customFormat="1" ht="81" spans="1:9">
      <c r="A13" s="16">
        <v>9</v>
      </c>
      <c r="B13" s="12" t="s">
        <v>26</v>
      </c>
      <c r="C13" s="12" t="s">
        <v>27</v>
      </c>
      <c r="D13" s="16" t="s">
        <v>23</v>
      </c>
      <c r="E13" s="17">
        <v>17</v>
      </c>
      <c r="F13" s="17">
        <v>300</v>
      </c>
      <c r="G13" s="14"/>
      <c r="H13" s="15">
        <f t="shared" si="0"/>
        <v>0</v>
      </c>
      <c r="I13" s="10" t="s">
        <v>15</v>
      </c>
    </row>
    <row r="14" customFormat="1" ht="67.5" spans="1:9">
      <c r="A14" s="11">
        <v>10</v>
      </c>
      <c r="B14" s="12" t="s">
        <v>28</v>
      </c>
      <c r="C14" s="12" t="s">
        <v>29</v>
      </c>
      <c r="D14" s="16" t="s">
        <v>30</v>
      </c>
      <c r="E14" s="17">
        <v>126</v>
      </c>
      <c r="F14" s="17">
        <v>85</v>
      </c>
      <c r="G14" s="14"/>
      <c r="H14" s="15">
        <f t="shared" si="0"/>
        <v>0</v>
      </c>
      <c r="I14" s="10" t="s">
        <v>15</v>
      </c>
    </row>
    <row r="15" customFormat="1" ht="94.5" spans="1:9">
      <c r="A15" s="16">
        <v>11</v>
      </c>
      <c r="B15" s="12" t="s">
        <v>31</v>
      </c>
      <c r="C15" s="12" t="s">
        <v>32</v>
      </c>
      <c r="D15" s="16" t="s">
        <v>23</v>
      </c>
      <c r="E15" s="17">
        <v>950</v>
      </c>
      <c r="F15" s="17">
        <v>130</v>
      </c>
      <c r="G15" s="14"/>
      <c r="H15" s="15">
        <f t="shared" si="0"/>
        <v>0</v>
      </c>
      <c r="I15" s="10" t="s">
        <v>15</v>
      </c>
    </row>
    <row r="16" customFormat="1" ht="81" spans="1:9">
      <c r="A16" s="16">
        <v>12</v>
      </c>
      <c r="B16" s="12" t="s">
        <v>33</v>
      </c>
      <c r="C16" s="12" t="s">
        <v>34</v>
      </c>
      <c r="D16" s="16" t="s">
        <v>14</v>
      </c>
      <c r="E16" s="17">
        <v>22</v>
      </c>
      <c r="F16" s="17">
        <v>120</v>
      </c>
      <c r="G16" s="14"/>
      <c r="H16" s="15">
        <f t="shared" si="0"/>
        <v>0</v>
      </c>
      <c r="I16" s="10" t="s">
        <v>15</v>
      </c>
    </row>
    <row r="17" customFormat="1" ht="94.5" spans="1:9">
      <c r="A17" s="11">
        <v>13</v>
      </c>
      <c r="B17" s="12" t="s">
        <v>35</v>
      </c>
      <c r="C17" s="12" t="s">
        <v>32</v>
      </c>
      <c r="D17" s="16" t="s">
        <v>23</v>
      </c>
      <c r="E17" s="17">
        <v>68</v>
      </c>
      <c r="F17" s="17">
        <v>130</v>
      </c>
      <c r="G17" s="14"/>
      <c r="H17" s="15">
        <f t="shared" si="0"/>
        <v>0</v>
      </c>
      <c r="I17" s="10" t="s">
        <v>15</v>
      </c>
    </row>
    <row r="18" customFormat="1" ht="81" spans="1:9">
      <c r="A18" s="16">
        <v>14</v>
      </c>
      <c r="B18" s="12" t="s">
        <v>36</v>
      </c>
      <c r="C18" s="12" t="s">
        <v>37</v>
      </c>
      <c r="D18" s="16" t="s">
        <v>23</v>
      </c>
      <c r="E18" s="17">
        <v>254</v>
      </c>
      <c r="F18" s="17">
        <v>480</v>
      </c>
      <c r="G18" s="14"/>
      <c r="H18" s="15">
        <f t="shared" si="0"/>
        <v>0</v>
      </c>
      <c r="I18" s="10" t="s">
        <v>15</v>
      </c>
    </row>
    <row r="19" customFormat="1" ht="81" spans="1:9">
      <c r="A19" s="16">
        <v>15</v>
      </c>
      <c r="B19" s="12" t="s">
        <v>36</v>
      </c>
      <c r="C19" s="12" t="s">
        <v>38</v>
      </c>
      <c r="D19" s="16" t="s">
        <v>23</v>
      </c>
      <c r="E19" s="17">
        <v>27</v>
      </c>
      <c r="F19" s="17">
        <v>800</v>
      </c>
      <c r="G19" s="14"/>
      <c r="H19" s="15">
        <f t="shared" si="0"/>
        <v>0</v>
      </c>
      <c r="I19" s="10" t="s">
        <v>15</v>
      </c>
    </row>
    <row r="20" customFormat="1" ht="67.5" spans="1:9">
      <c r="A20" s="11">
        <v>16</v>
      </c>
      <c r="B20" s="12" t="s">
        <v>39</v>
      </c>
      <c r="C20" s="12" t="s">
        <v>40</v>
      </c>
      <c r="D20" s="16" t="s">
        <v>23</v>
      </c>
      <c r="E20" s="17">
        <v>2</v>
      </c>
      <c r="F20" s="17">
        <v>1000</v>
      </c>
      <c r="G20" s="14"/>
      <c r="H20" s="15">
        <f t="shared" si="0"/>
        <v>0</v>
      </c>
      <c r="I20" s="10" t="s">
        <v>15</v>
      </c>
    </row>
    <row r="21" customFormat="1" ht="81" spans="1:9">
      <c r="A21" s="16">
        <v>17</v>
      </c>
      <c r="B21" s="12" t="s">
        <v>41</v>
      </c>
      <c r="C21" s="12" t="s">
        <v>42</v>
      </c>
      <c r="D21" s="16" t="s">
        <v>23</v>
      </c>
      <c r="E21" s="17">
        <v>5</v>
      </c>
      <c r="F21" s="17">
        <v>200</v>
      </c>
      <c r="G21" s="14"/>
      <c r="H21" s="15">
        <f t="shared" si="0"/>
        <v>0</v>
      </c>
      <c r="I21" s="10" t="s">
        <v>15</v>
      </c>
    </row>
    <row r="22" customFormat="1" ht="108" spans="1:9">
      <c r="A22" s="16">
        <v>18</v>
      </c>
      <c r="B22" s="12" t="s">
        <v>43</v>
      </c>
      <c r="C22" s="12" t="s">
        <v>44</v>
      </c>
      <c r="D22" s="16" t="s">
        <v>23</v>
      </c>
      <c r="E22" s="17">
        <v>1000</v>
      </c>
      <c r="F22" s="17">
        <v>415</v>
      </c>
      <c r="G22" s="14"/>
      <c r="H22" s="15">
        <f t="shared" si="0"/>
        <v>0</v>
      </c>
      <c r="I22" s="10" t="s">
        <v>15</v>
      </c>
    </row>
    <row r="23" s="1" customFormat="1" ht="25.5" customHeight="1" spans="1:9">
      <c r="A23" s="10">
        <v>19</v>
      </c>
      <c r="B23" s="19" t="s">
        <v>45</v>
      </c>
      <c r="C23" s="20" t="s">
        <v>46</v>
      </c>
      <c r="D23" s="21" t="str">
        <f>IF(OR(H23="",H23=0),"",TEXT(INT(H23),"[DBNum2]")&amp;"元"&amp;IF(INT(H23*10)-INT(H23)*10=0,"",TEXT(INT(H23*10)-INT(H23)*10,"[DBNum2]")&amp;"角")&amp;IF(INT(H23*100)-INT(H23*10)*10=0,"整",TEXT(INT(H23*100)-INT(H23*10)*10,"[DBNum2]")&amp;"分"))</f>
        <v/>
      </c>
      <c r="E23" s="22"/>
      <c r="F23" s="23"/>
      <c r="G23" s="20" t="s">
        <v>47</v>
      </c>
      <c r="H23" s="24">
        <f>SUM(H5:H22)</f>
        <v>0</v>
      </c>
      <c r="I23" s="25" t="s">
        <v>48</v>
      </c>
    </row>
    <row r="25" s="2" customFormat="1" ht="25.5" customHeight="1" spans="1:9">
      <c r="A25" s="26" t="s">
        <v>49</v>
      </c>
      <c r="B25" s="26"/>
      <c r="C25" s="26"/>
      <c r="D25" s="26"/>
      <c r="E25" s="26"/>
      <c r="F25" s="26"/>
      <c r="G25" s="26"/>
      <c r="H25" s="26"/>
      <c r="I25" s="26"/>
    </row>
    <row r="26" s="2" customFormat="1" ht="25.5" customHeight="1" spans="1:9">
      <c r="A26" s="27"/>
      <c r="B26" s="27"/>
      <c r="C26" s="27"/>
      <c r="D26" s="27"/>
      <c r="E26" s="27"/>
      <c r="F26" s="27"/>
      <c r="G26" s="27"/>
      <c r="H26" s="27"/>
      <c r="I26" s="27"/>
    </row>
    <row r="27" s="2" customFormat="1" ht="25.5" customHeight="1" spans="1:9">
      <c r="A27" s="27" t="s">
        <v>50</v>
      </c>
      <c r="B27" s="27"/>
      <c r="C27" s="27" t="s">
        <v>51</v>
      </c>
      <c r="D27" s="27"/>
      <c r="E27" s="28"/>
      <c r="F27" s="29" t="s">
        <v>52</v>
      </c>
      <c r="G27" s="29"/>
      <c r="H27" s="29"/>
      <c r="I27" s="29"/>
    </row>
    <row r="28" s="2" customFormat="1" ht="14.25" spans="1:9">
      <c r="B28" s="30"/>
    </row>
  </sheetData>
  <mergeCells count="15">
    <mergeCell ref="A1:I1"/>
    <mergeCell ref="A2:I2"/>
    <mergeCell ref="G3:H3"/>
    <mergeCell ref="D23:F23"/>
    <mergeCell ref="A25:I25"/>
    <mergeCell ref="A27:B27"/>
    <mergeCell ref="C27:D27"/>
    <mergeCell ref="F27:I27"/>
    <mergeCell ref="A3:A4"/>
    <mergeCell ref="B3:B4"/>
    <mergeCell ref="C3:C4"/>
    <mergeCell ref="D3:D4"/>
    <mergeCell ref="E3:E4"/>
    <mergeCell ref="F3:F4"/>
    <mergeCell ref="I3:I4"/>
  </mergeCells>
  <pageMargins left="0.700694444444445" right="0.354166666666667" top="0.751388888888889" bottom="0.751388888888889" header="0.298611111111111" footer="0.298611111111111"/>
  <pageSetup paperSize="9" scale="8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</cp:lastModifiedBy>
  <dcterms:created xsi:type="dcterms:W3CDTF">2023-05-12T11:15:00Z</dcterms:created>
  <dcterms:modified xsi:type="dcterms:W3CDTF">2026-06-01T11:58:31Z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399555D6FFFC4944A64185C625C970EE_12</vt:lpwstr>
  </property>
  <property fmtid="{D5CDD505-2E9C-101B-9397-08002B2CF9AE}" pid="4" name="CalculationRule">
    <vt:i4>0</vt:i4>
  </property>
</Properties>
</file>