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<sst xmlns="http://schemas.openxmlformats.org/spreadsheetml/2006/main" count="64" uniqueCount="45">
  <si>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中华药港核心区教育培训、生活配套区项目防火门报价单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</si>
  <si>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</si>
  <si>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</si>
  <si>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</si>
  <si>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</si>
  <si>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</si>
  <si>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</si>
  <si>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</si>
  <si>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</si>
  <si>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</si>
  <si>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</si>
  <si>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</si>
  <si>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甲级钢制防火门</t>
  </si>
  <si>
    <t>1.规格：甲级钢制防火门
2.型号大小：综合考虑
3.品牌:盼盼、群升、美心、步阳、王力、星月、万嘉</t>
  </si>
  <si>
    <t>㎡</t>
  </si>
  <si>
    <t>成品采购，税率13%</t>
  </si>
  <si>
    <t>乙级钢制防火门</t>
  </si>
  <si>
    <t>1.规格：乙级钢制防火门
2.型号大小：综合考虑
3.品牌:盼盼、群升、美心、步阳、王力、星月、万嘉</t>
  </si>
  <si>
    <t>丙级钢制防火门</t>
  </si>
  <si>
    <t>1.规格：丙级钢制防火门
2.型号大小：综合考虑
3.品牌:盼盼、群升、美心、步阳、王力、星月、万嘉</t>
  </si>
  <si>
    <t>甲级木制防火门</t>
  </si>
  <si>
    <t>1.规格：甲级木制防火门
2.型号大小：综合考虑
3.品牌:盼盼、群升、美心、步阳、王力、星月、万嘉</t>
  </si>
  <si>
    <t>乙级木制防火门</t>
  </si>
  <si>
    <t>1.规格：乙级木制防火门
2.型号大小：综合考虑
3.品牌:盼盼、群升、美心、步阳、王力、星月、万嘉</t>
  </si>
  <si>
    <t>丙级木制防火门</t>
  </si>
  <si>
    <t>1.规格：丙级木制防火门
2.型号大小：综合考虑
3.品牌:盼盼、群升、美心、步阳、王力、星月、万嘉</t>
  </si>
  <si>
    <t>防火卷帘门耐火等级3小时</t>
  </si>
  <si>
    <t>1.规格：防火卷帘门
2.型号大小：综合考虑
3.品牌:盼盼、群升、美心、步阳、王力、星月、万嘉
4. 耐火等级3小时，符合现行国家标卷帘的耐准“门和卷帘的耐火试验方法”GB/T7633有关耐火完整性和耐火隔热性的判定条件</t>
  </si>
  <si>
    <t>固定式挡烟垂壁</t>
  </si>
  <si>
    <t>1.规格：固定式挡烟垂壁
2.型号大小：综合考虑
3.安装方式：固定式；
4.材质：8mm 厚防火玻璃，性能符合 GB 15763.1规定；
5.挡烟高度：50cm-60cm；
6.五金：镀锌钢材；
7.含安装。</t>
  </si>
  <si>
    <t>m</t>
  </si>
  <si>
    <t>活动式挡烟垂壁（单樘宽度 ≤2 米）</t>
  </si>
  <si>
    <t>1.安装方式：活动式；
2.材质：无机布，拉伸断裂强力符合规范要求,燃烧性能不应低于 GB 8624A 级；
3.挡烟高度：50cm-60cm；
4.单樘宽度≤2 米，含控制箱电机等配件，成套含安装。</t>
  </si>
  <si>
    <t>活动式挡烟垂壁（2000mm&lt; 单樘宽度  ≤4000mm）</t>
  </si>
  <si>
    <t>1.安装方式：活动式；
2.材质：无机布；，拉伸断裂强力符合规范要求,燃烧性能不应低于 GB 8624A 级；
3.挡烟高度：50cm-60cm；
4.2000mm＜单樘宽度≤4000mm，含控制箱电机等配件，成套含安装</t>
  </si>
  <si>
    <t>活动式挡烟垂壁（单樘宽度 &gt;4000mm）</t>
  </si>
  <si>
    <t>1.安装方式：活动式；
2.材质：无机布，拉伸断裂强力符合规范要求,燃烧性能不应低于 GB 8624A 级；
3.挡烟高度：50cm-60cm；
4.单樘宽度＞4000mm，含控制箱电机等配件，成套含安装。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</si>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</sst>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workbookViewId="0">
      <pane ySplit="4" topLeftCell="A14" activePane="bottomLeft" state="frozen"/>
      <selection/>
      <selection pane="bottomLeft" activeCell="D16" sqref="D16:F16"/>
    </sheetView>
  </sheetViews>
  <sheetFormatPr defaultColWidth="9" defaultRowHeight="13.5"/>
  <cols>
    <col min="2" max="2" width="16.875" customWidth="1"/>
    <col min="3" max="3" width="21.25" style="3" customWidth="1"/>
    <col min="4" max="4" width="8.875" customWidth="1"/>
    <col min="6" max="6" width="12.125" customWidth="1"/>
    <col min="7" max="7" width="11.375" customWidth="1"/>
    <col min="8" max="8" width="11.75" customWidth="1"/>
    <col min="9" max="9" width="10.325" customWidth="1"/>
  </cols>
  <sheetData>
    <row r="1" ht="27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ht="27" customHeight="1" spans="1:9">
      <c r="A2" s="3" t="s">
        <v>1</v>
      </c>
      <c r="B2" s="3"/>
      <c r="D2" s="3"/>
      <c r="E2" s="3"/>
      <c r="F2" s="3"/>
      <c r="G2" s="3"/>
      <c r="H2" s="3"/>
      <c r="I2" s="3"/>
    </row>
    <row r="3" ht="2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6" t="s">
        <v>9</v>
      </c>
    </row>
    <row r="4" ht="33" customHeight="1" spans="1:9">
      <c r="A4" s="9"/>
      <c r="B4" s="9"/>
      <c r="C4" s="9"/>
      <c r="D4" s="9"/>
      <c r="E4" s="9"/>
      <c r="F4" s="9"/>
      <c r="G4" s="10" t="s">
        <v>10</v>
      </c>
      <c r="H4" s="10" t="s">
        <v>11</v>
      </c>
      <c r="I4" s="9"/>
    </row>
    <row r="5" ht="81" spans="1:9">
      <c r="A5" s="10">
        <v>1</v>
      </c>
      <c r="B5" s="10" t="s">
        <v>12</v>
      </c>
      <c r="C5" s="11" t="s">
        <v>13</v>
      </c>
      <c r="D5" s="12" t="s">
        <v>14</v>
      </c>
      <c r="E5" s="12">
        <v>430</v>
      </c>
      <c r="F5" s="12">
        <v>530</v>
      </c>
      <c r="G5" s="12"/>
      <c r="H5" s="13">
        <f>ROUND(E5*G5,2)</f>
        <v>0</v>
      </c>
      <c r="I5" s="10" t="s">
        <v>15</v>
      </c>
    </row>
    <row r="6" ht="81" spans="1:9">
      <c r="A6" s="10">
        <v>2</v>
      </c>
      <c r="B6" s="10" t="s">
        <v>16</v>
      </c>
      <c r="C6" s="11" t="s">
        <v>17</v>
      </c>
      <c r="D6" s="12" t="s">
        <v>14</v>
      </c>
      <c r="E6" s="12">
        <v>195</v>
      </c>
      <c r="F6" s="12">
        <v>495</v>
      </c>
      <c r="G6" s="12"/>
      <c r="H6" s="13">
        <f t="shared" ref="H6:H15" si="0">ROUND(E6*G6,2)</f>
        <v>0</v>
      </c>
      <c r="I6" s="10" t="s">
        <v>15</v>
      </c>
    </row>
    <row r="7" ht="81" spans="1:9">
      <c r="A7" s="10">
        <v>3</v>
      </c>
      <c r="B7" s="10" t="s">
        <v>18</v>
      </c>
      <c r="C7" s="11" t="s">
        <v>19</v>
      </c>
      <c r="D7" s="12" t="s">
        <v>14</v>
      </c>
      <c r="E7" s="12">
        <v>50</v>
      </c>
      <c r="F7" s="12">
        <v>475</v>
      </c>
      <c r="G7" s="12"/>
      <c r="H7" s="13">
        <f t="shared" si="0"/>
        <v>0</v>
      </c>
      <c r="I7" s="10" t="s">
        <v>15</v>
      </c>
    </row>
    <row r="8" ht="81" spans="1:9">
      <c r="A8" s="10">
        <v>4</v>
      </c>
      <c r="B8" s="10" t="s">
        <v>20</v>
      </c>
      <c r="C8" s="11" t="s">
        <v>21</v>
      </c>
      <c r="D8" s="12" t="s">
        <v>14</v>
      </c>
      <c r="E8" s="12">
        <v>165</v>
      </c>
      <c r="F8" s="12">
        <v>466</v>
      </c>
      <c r="G8" s="12"/>
      <c r="H8" s="13">
        <f t="shared" si="0"/>
        <v>0</v>
      </c>
      <c r="I8" s="10" t="s">
        <v>15</v>
      </c>
    </row>
    <row r="9" ht="81" spans="1:9">
      <c r="A9" s="10">
        <v>5</v>
      </c>
      <c r="B9" s="10" t="s">
        <v>22</v>
      </c>
      <c r="C9" s="11" t="s">
        <v>23</v>
      </c>
      <c r="D9" s="12" t="s">
        <v>14</v>
      </c>
      <c r="E9" s="12">
        <v>1890</v>
      </c>
      <c r="F9" s="12">
        <v>437</v>
      </c>
      <c r="G9" s="12"/>
      <c r="H9" s="13">
        <f t="shared" si="0"/>
        <v>0</v>
      </c>
      <c r="I9" s="10" t="s">
        <v>15</v>
      </c>
    </row>
    <row r="10" ht="81" spans="1:9">
      <c r="A10" s="10">
        <v>6</v>
      </c>
      <c r="B10" s="10" t="s">
        <v>24</v>
      </c>
      <c r="C10" s="11" t="s">
        <v>25</v>
      </c>
      <c r="D10" s="12" t="s">
        <v>14</v>
      </c>
      <c r="E10" s="12">
        <v>830</v>
      </c>
      <c r="F10" s="12">
        <v>418</v>
      </c>
      <c r="G10" s="12"/>
      <c r="H10" s="13">
        <f t="shared" si="0"/>
        <v>0</v>
      </c>
      <c r="I10" s="10" t="s">
        <v>15</v>
      </c>
    </row>
    <row r="11" ht="148.5" spans="1:9">
      <c r="A11" s="10">
        <v>7</v>
      </c>
      <c r="B11" s="10" t="s">
        <v>26</v>
      </c>
      <c r="C11" s="11" t="s">
        <v>27</v>
      </c>
      <c r="D11" s="12" t="s">
        <v>14</v>
      </c>
      <c r="E11" s="12">
        <v>1740</v>
      </c>
      <c r="F11" s="12">
        <v>350</v>
      </c>
      <c r="G11" s="12"/>
      <c r="H11" s="13">
        <f t="shared" si="0"/>
        <v>0</v>
      </c>
      <c r="I11" s="10" t="s">
        <v>15</v>
      </c>
    </row>
    <row r="12" ht="148.5" spans="1:9">
      <c r="A12" s="10">
        <v>8</v>
      </c>
      <c r="B12" s="10" t="s">
        <v>28</v>
      </c>
      <c r="C12" s="11" t="s">
        <v>29</v>
      </c>
      <c r="D12" s="12" t="s">
        <v>30</v>
      </c>
      <c r="E12" s="12">
        <v>270</v>
      </c>
      <c r="F12" s="12">
        <v>230</v>
      </c>
      <c r="G12" s="12"/>
      <c r="H12" s="13">
        <f t="shared" si="0"/>
        <v>0</v>
      </c>
      <c r="I12" s="10" t="s">
        <v>15</v>
      </c>
    </row>
    <row r="13" ht="135" spans="1:9">
      <c r="A13" s="10">
        <v>9</v>
      </c>
      <c r="B13" s="10" t="s">
        <v>31</v>
      </c>
      <c r="C13" s="11" t="s">
        <v>32</v>
      </c>
      <c r="D13" s="12" t="s">
        <v>30</v>
      </c>
      <c r="E13" s="12">
        <v>25</v>
      </c>
      <c r="F13" s="12">
        <v>240</v>
      </c>
      <c r="G13" s="12"/>
      <c r="H13" s="13">
        <f t="shared" si="0"/>
        <v>0</v>
      </c>
      <c r="I13" s="10" t="s">
        <v>15</v>
      </c>
    </row>
    <row r="14" ht="135" spans="1:9">
      <c r="A14" s="10">
        <v>10</v>
      </c>
      <c r="B14" s="10" t="s">
        <v>33</v>
      </c>
      <c r="C14" s="11" t="s">
        <v>34</v>
      </c>
      <c r="D14" s="12" t="s">
        <v>30</v>
      </c>
      <c r="E14" s="12">
        <v>60</v>
      </c>
      <c r="F14" s="12">
        <v>240</v>
      </c>
      <c r="G14" s="12"/>
      <c r="H14" s="13">
        <f t="shared" si="0"/>
        <v>0</v>
      </c>
      <c r="I14" s="10" t="s">
        <v>15</v>
      </c>
    </row>
    <row r="15" ht="135" spans="1:9">
      <c r="A15" s="10">
        <v>11</v>
      </c>
      <c r="B15" s="10" t="s">
        <v>35</v>
      </c>
      <c r="C15" s="11" t="s">
        <v>36</v>
      </c>
      <c r="D15" s="12" t="s">
        <v>30</v>
      </c>
      <c r="E15" s="12">
        <v>1200</v>
      </c>
      <c r="F15" s="12">
        <v>225</v>
      </c>
      <c r="G15" s="12"/>
      <c r="H15" s="13">
        <f t="shared" si="0"/>
        <v>0</v>
      </c>
      <c r="I15" s="10" t="s">
        <v>15</v>
      </c>
    </row>
    <row r="16" s="1" customFormat="1" ht="25.5" customHeight="1" spans="1:9">
      <c r="A16" s="10">
        <v>12</v>
      </c>
      <c r="B16" s="14" t="s">
        <v>37</v>
      </c>
      <c r="C16" s="15" t="s">
        <v>38</v>
      </c>
      <c r="D16" s="16" t="str">
        <f>IF(OR(H16="",H16=0),"",TEXT(INT(H16),"[DBNum2]")&amp;"元"&amp;IF(INT(H16*10)-INT(H16)*10=0,"",TEXT(INT(H16*10)-INT(H16)*10,"[DBNum2]")&amp;"角")&amp;IF(INT(H16*100)-INT(H16*10)*10=0,"整",TEXT(INT(H16*100)-INT(H16*10)*10,"[DBNum2]")&amp;"分"))</f>
        <v/>
      </c>
      <c r="E16" s="17"/>
      <c r="F16" s="18"/>
      <c r="G16" s="15" t="s">
        <v>39</v>
      </c>
      <c r="H16" s="19">
        <f>SUM(H5:H15)</f>
        <v>0</v>
      </c>
      <c r="I16" s="20" t="s">
        <v>40</v>
      </c>
    </row>
    <row r="18" s="2" customFormat="1" ht="25.5" customHeight="1" spans="1:9">
      <c r="A18" s="21" t="s">
        <v>41</v>
      </c>
      <c r="B18" s="21"/>
      <c r="C18" s="21"/>
      <c r="D18" s="21"/>
      <c r="E18" s="21"/>
      <c r="F18" s="21"/>
      <c r="G18" s="21"/>
      <c r="H18" s="21"/>
      <c r="I18" s="21"/>
    </row>
    <row r="19" s="2" customFormat="1" ht="25.5" customHeight="1" spans="1:9">
      <c r="A19" s="22"/>
      <c r="B19" s="22"/>
      <c r="C19" s="22"/>
      <c r="D19" s="22"/>
      <c r="E19" s="22"/>
      <c r="F19" s="22"/>
      <c r="G19" s="22"/>
      <c r="H19" s="22"/>
      <c r="I19" s="22"/>
    </row>
    <row r="20" s="2" customFormat="1" ht="25.5" customHeight="1" spans="1:9">
      <c r="A20" s="22" t="s">
        <v>42</v>
      </c>
      <c r="B20" s="22"/>
      <c r="C20" s="22" t="s">
        <v>43</v>
      </c>
      <c r="D20" s="22"/>
      <c r="E20" s="23"/>
      <c r="F20" s="24" t="s">
        <v>44</v>
      </c>
      <c r="G20" s="24"/>
      <c r="H20" s="24"/>
      <c r="I20" s="24"/>
    </row>
    <row r="21" s="2" customFormat="1" ht="14.25" spans="1:9">
      <c r="B21" s="25"/>
    </row>
  </sheetData>
  <mergeCells count="15">
    <mergeCell ref="A1:I1"/>
    <mergeCell ref="A2:I2"/>
    <mergeCell ref="G3:H3"/>
    <mergeCell ref="D16:F16"/>
    <mergeCell ref="A18:I18"/>
    <mergeCell ref="A20:B20"/>
    <mergeCell ref="C20:D20"/>
    <mergeCell ref="F20:I20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